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330" tabRatio="701"/>
  </bookViews>
  <sheets>
    <sheet name="სამშენებლო" sheetId="18" r:id="rId1"/>
  </sheets>
  <definedNames>
    <definedName name="_xlnm.Print_Area" localSheetId="0">სამშენებლო!$A$1:$K$64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8" l="1"/>
  <c r="H44" i="18"/>
  <c r="F44" i="18"/>
  <c r="K44" i="18" l="1"/>
  <c r="J50" i="18"/>
  <c r="H50" i="18"/>
  <c r="F50" i="18"/>
  <c r="J49" i="18"/>
  <c r="H49" i="18"/>
  <c r="F49" i="18"/>
  <c r="J48" i="18"/>
  <c r="H48" i="18"/>
  <c r="F48" i="18"/>
  <c r="J47" i="18"/>
  <c r="H47" i="18"/>
  <c r="F47" i="18"/>
  <c r="J46" i="18"/>
  <c r="H46" i="18"/>
  <c r="F46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9" i="18"/>
  <c r="H39" i="18"/>
  <c r="F39" i="18"/>
  <c r="K39" i="18" s="1"/>
  <c r="J38" i="18"/>
  <c r="H38" i="18"/>
  <c r="F38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2" i="18"/>
  <c r="H32" i="18"/>
  <c r="F32" i="18"/>
  <c r="J31" i="18"/>
  <c r="H31" i="18"/>
  <c r="F31" i="18"/>
  <c r="J30" i="18"/>
  <c r="H30" i="18"/>
  <c r="F30" i="18"/>
  <c r="K30" i="18" s="1"/>
  <c r="J29" i="18"/>
  <c r="H29" i="18"/>
  <c r="F29" i="18"/>
  <c r="J28" i="18"/>
  <c r="H28" i="18"/>
  <c r="F28" i="18"/>
  <c r="J27" i="18"/>
  <c r="H27" i="18"/>
  <c r="F27" i="18"/>
  <c r="J26" i="18"/>
  <c r="H26" i="18"/>
  <c r="F26" i="18"/>
  <c r="J25" i="18"/>
  <c r="H25" i="18"/>
  <c r="F25" i="18"/>
  <c r="J24" i="18"/>
  <c r="H24" i="18"/>
  <c r="F24" i="18"/>
  <c r="J23" i="18"/>
  <c r="H23" i="18"/>
  <c r="F23" i="18"/>
  <c r="J22" i="18"/>
  <c r="H22" i="18"/>
  <c r="F22" i="18"/>
  <c r="K22" i="18" s="1"/>
  <c r="J21" i="18"/>
  <c r="H21" i="18"/>
  <c r="F21" i="18"/>
  <c r="J20" i="18"/>
  <c r="H20" i="18"/>
  <c r="F20" i="18"/>
  <c r="K20" i="18" s="1"/>
  <c r="J19" i="18"/>
  <c r="H19" i="18"/>
  <c r="F19" i="18"/>
  <c r="J18" i="18"/>
  <c r="H18" i="18"/>
  <c r="F18" i="18"/>
  <c r="J17" i="18"/>
  <c r="H17" i="18"/>
  <c r="F17" i="18"/>
  <c r="J16" i="18"/>
  <c r="H16" i="18"/>
  <c r="F16" i="18"/>
  <c r="J15" i="18"/>
  <c r="H15" i="18"/>
  <c r="F15" i="18"/>
  <c r="J14" i="18"/>
  <c r="H14" i="18"/>
  <c r="F14" i="18"/>
  <c r="J13" i="18"/>
  <c r="H13" i="18"/>
  <c r="F13" i="18"/>
  <c r="J12" i="18"/>
  <c r="H12" i="18"/>
  <c r="F12" i="18"/>
  <c r="K12" i="18" s="1"/>
  <c r="K49" i="18" l="1"/>
  <c r="K28" i="18"/>
  <c r="K36" i="18"/>
  <c r="K41" i="18"/>
  <c r="K19" i="18"/>
  <c r="K27" i="18"/>
  <c r="K35" i="18"/>
  <c r="K46" i="18"/>
  <c r="K14" i="18"/>
  <c r="K17" i="18"/>
  <c r="K25" i="18"/>
  <c r="K33" i="18"/>
  <c r="K48" i="18"/>
  <c r="K15" i="18"/>
  <c r="K23" i="18"/>
  <c r="K31" i="18"/>
  <c r="K18" i="18"/>
  <c r="K26" i="18"/>
  <c r="K34" i="18"/>
  <c r="K40" i="18"/>
  <c r="K43" i="18"/>
  <c r="K13" i="18"/>
  <c r="K21" i="18"/>
  <c r="K29" i="18"/>
  <c r="K38" i="18"/>
  <c r="K42" i="18"/>
  <c r="K47" i="18"/>
  <c r="K16" i="18"/>
  <c r="K24" i="18"/>
  <c r="K32" i="18"/>
  <c r="K50" i="18"/>
  <c r="F11" i="18"/>
  <c r="F51" i="18" l="1"/>
  <c r="J11" i="18" l="1"/>
  <c r="J51" i="18" s="1"/>
  <c r="H11" i="18"/>
  <c r="H51" i="18" s="1"/>
  <c r="K11" i="18" l="1"/>
  <c r="K51" i="18" l="1"/>
  <c r="K52" i="18" s="1"/>
  <c r="K53" i="18" s="1"/>
  <c r="K54" i="18" s="1"/>
  <c r="K55" i="18" s="1"/>
  <c r="K56" i="18" s="1"/>
  <c r="K57" i="18" s="1"/>
  <c r="I5" i="18" s="1"/>
</calcChain>
</file>

<file path=xl/sharedStrings.xml><?xml version="1.0" encoding="utf-8"?>
<sst xmlns="http://schemas.openxmlformats.org/spreadsheetml/2006/main" count="111" uniqueCount="66">
  <si>
    <t xml:space="preserve">saxarjT. Rirebuleba </t>
  </si>
  <si>
    <t>lari</t>
  </si>
  <si>
    <t>#</t>
  </si>
  <si>
    <t>raodenoba</t>
  </si>
  <si>
    <t>jami</t>
  </si>
  <si>
    <t>erT.fasi</t>
  </si>
  <si>
    <t>Sromis anazRaureba, lari</t>
  </si>
  <si>
    <t>transporti, lari</t>
  </si>
  <si>
    <t xml:space="preserve"> satendero moTxovna M #1</t>
  </si>
  <si>
    <t xml:space="preserve">                                        saerTo-samSeneblo samuSaoebi</t>
  </si>
  <si>
    <t>ivseba bankis pasuxismgebeli piris mier</t>
  </si>
  <si>
    <t>ivseba Semsrulebeli kompaniis mier</t>
  </si>
  <si>
    <t xml:space="preserve">samuSaoebis, resursebis dasaxeleba
 xarisxis ganmsazRvreli detalebi </t>
  </si>
  <si>
    <t xml:space="preserve">ganz. erTeuli         </t>
  </si>
  <si>
    <t>6=4*5</t>
  </si>
  <si>
    <t>8=4*7</t>
  </si>
  <si>
    <t>10=4*9</t>
  </si>
  <si>
    <t>11=6+8+10</t>
  </si>
  <si>
    <t>ც</t>
  </si>
  <si>
    <r>
      <t>masalis xarji, lari</t>
    </r>
    <r>
      <rPr>
        <b/>
        <u/>
        <sz val="9"/>
        <rFont val="AcadNusx"/>
      </rPr>
      <t xml:space="preserve"> დღგ-ს გარეშე</t>
    </r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</si>
  <si>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</si>
  <si>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</si>
  <si>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</si>
  <si>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</si>
  <si>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</si>
  <si>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</si>
  <si>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მ2</t>
  </si>
  <si>
    <t>გრ/მ</t>
  </si>
  <si>
    <t>მეტალოპლასტმასის ფრამუგების მოწყობა (მდებარეობა და ზომები დაზუსტეს ადგილზე)</t>
  </si>
  <si>
    <t xml:space="preserve">სახურავის ნაკერის შევსება თუნუქით შენობის მხარეს </t>
  </si>
  <si>
    <t>შესასვლელში კიბის და პანდუსის მოწყობა ბეტონით</t>
  </si>
  <si>
    <t>ავტომატი 16 ამპერიანი</t>
  </si>
  <si>
    <t>საშტეფსელო როზეტი დამიწების კონტაქტით</t>
  </si>
  <si>
    <t>შენობის დასუფთავება სამშენებლო სამუშაოების შედეგ</t>
  </si>
  <si>
    <t>სარემონტო ფართის დასუფთავება და გაწმენდა მწვანე ნარგავებისგან</t>
  </si>
  <si>
    <t>ლედ პროჟექტორების მონტაჟი თაროების გასანათებლად (მავთულზე დაკიდებით თაროებს შორის სიგრძეზე)</t>
  </si>
  <si>
    <t>ახალ ფართში ელექტრო კვების მიყვანა 5X4 (სიგრძე დაზუსტდეს ადგილზე)</t>
  </si>
  <si>
    <t>შიდა ფართში მეტალის კიბის მოწყობა ლითონის ფურცლის საფეხურებით და მილკვადრატის მოაჯირით, ლითონის ანტიკოროზიული საღებავით შეღებვა</t>
  </si>
  <si>
    <t>მილკვადრატით თაროების მოწყობა ქვედა ფენებით, ქვედა ფენები უნდა იყოს ლითონის, შეღებვა ლითონის ანტიკოროზიული საღებავით (წარმოდგენილი სქემის მიხედვით) (კვადრატულობა დათვლილია თაროს ზედაპირების მიხედვით)</t>
  </si>
  <si>
    <t>რკინის კიბის მოწყობა სადგამით საბურავებზე, 2.5 მეტრ სიმაღლეზე ტომრების დასალაგებლად, ლითონის ანტიკოროზიული საღებავით  შეღებვა (იხილეთ ადგილზე ნიმუში) (დამკვეთთან შეთანხმებით)</t>
  </si>
  <si>
    <t>2.5 იანი ელექტრო სადენის გაყვანა</t>
  </si>
  <si>
    <t xml:space="preserve">სახურავზე წყალშემკრები არხების და მილების მონტაჟი </t>
  </si>
  <si>
    <t>რკინის ორფრთიანი კარის მოწყობა/შეღებვა ლითონის ანტიკოროზიული საღებავით, მცირე შესასვლელი კარით, შესაბამისი საკეტებით (200X250სმ)</t>
  </si>
  <si>
    <t>ავტომატების ყუთი (მცირე ზომის)</t>
  </si>
  <si>
    <t>ერთლავიშიანი ჩამრთველი</t>
  </si>
  <si>
    <r>
      <t xml:space="preserve">მიწის მოთხრა (30სმ-50სმ) და ბალასტის დაყრა დონის გასასწორებლად (20სმ) </t>
    </r>
    <r>
      <rPr>
        <b/>
        <sz val="8"/>
        <rFont val="Calibri"/>
        <family val="2"/>
        <scheme val="minor"/>
      </rPr>
      <t>(თანდართული კონსტრუქციული პროექტის მიხედვით)</t>
    </r>
  </si>
  <si>
    <r>
      <t xml:space="preserve">არმირებული ბეტონის დასხმა 10 სმ სისქის (მოპრიალებული) </t>
    </r>
    <r>
      <rPr>
        <b/>
        <sz val="8"/>
        <rFont val="Calibri"/>
        <family val="2"/>
        <scheme val="minor"/>
      </rPr>
      <t>(თანდართული კონსტრუქციული პროექტის მიხედვით)</t>
    </r>
  </si>
  <si>
    <r>
      <t>კოლონების მოწყობა რკინის კონსტრუქციით და საძირკველით,</t>
    </r>
    <r>
      <rPr>
        <b/>
        <sz val="9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scheme val="minor"/>
      </rPr>
      <t xml:space="preserve">რკინის </t>
    </r>
    <r>
      <rPr>
        <sz val="9"/>
        <rFont val="Calibri"/>
        <family val="2"/>
        <charset val="204"/>
        <scheme val="minor"/>
      </rPr>
      <t>კონსტრუქციის შეღებვა ლითონის ანტიკოროზიული საღებავით</t>
    </r>
    <r>
      <rPr>
        <sz val="8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>(თანდართული კონსტრუქციული პროექტის მიხედვით)</t>
    </r>
  </si>
  <si>
    <r>
      <t xml:space="preserve">გადახურვისთვის მეტალის ფერმის მოწყობა და ლითონის ანტიკოროზიული საღებავით შეღებვა </t>
    </r>
    <r>
      <rPr>
        <b/>
        <sz val="9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(თანდართული კონსტრუქციული პროექტის მიხედვით)</t>
    </r>
  </si>
  <si>
    <r>
      <t>რკინის კიბის მოწყობა სადგამით, საბურავებზე 3.5 მეტრ სიმაღლეზე ტომრ</t>
    </r>
    <r>
      <rPr>
        <sz val="9"/>
        <rFont val="Calibri"/>
        <family val="2"/>
        <scheme val="minor"/>
      </rPr>
      <t>ების დასალაგებლად,  ლითონის ანტიკოროზიული საღებავით შეღებვა (იხილეთ ადგილზე ნიმუში), (დამკვეთთან შეთანხებით</t>
    </r>
    <r>
      <rPr>
        <sz val="9"/>
        <rFont val="Calibri"/>
        <family val="2"/>
        <charset val="204"/>
        <scheme val="minor"/>
      </rPr>
      <t>)</t>
    </r>
  </si>
  <si>
    <t>არქივის მხარე</t>
  </si>
  <si>
    <t>ავტოსადგომის მხარე</t>
  </si>
  <si>
    <t>საერთო სამუშაოები</t>
  </si>
  <si>
    <t>ლედ პროჟექტორების მონტაჟი (გარე გამოყენების)</t>
  </si>
  <si>
    <r>
      <t xml:space="preserve">თუნუქის მოთუთიებული პარაპეტების მოწყობა პერიმეტრზე რკინის კონსტრუქციით და ყველა საჭირო მასალით, ლითონის ანტიკოროზიული საღებავით შეღებვით  </t>
    </r>
    <r>
      <rPr>
        <b/>
        <sz val="8"/>
        <rFont val="Calibri"/>
        <family val="2"/>
        <scheme val="minor"/>
      </rPr>
      <t xml:space="preserve">(თანდართული  პროექტის მიხედვით) </t>
    </r>
  </si>
  <si>
    <t>კედლებზე არმირებული სარტყელის მოწყობა ბეტონით</t>
  </si>
  <si>
    <t xml:space="preserve"> არმირებული სარტყელის მოწყობა ბეტონით კედლის ძრში</t>
  </si>
  <si>
    <t>კედლების გადამაგრება ლითონის კილონებზე სიმყარისთვის საჭირებისამებრ</t>
  </si>
  <si>
    <t>არსებული გადახურვის, ფერმებისა და ხის ფენილის დემონტაჟი კოლონებამდე (დასაწყობება) (საჭიროებისამებრ კოლონების დემონტაჟი)</t>
  </si>
  <si>
    <t xml:space="preserve">კედლების შელესვა ორივე მხრიდან </t>
  </si>
  <si>
    <r>
      <t xml:space="preserve">კედლების მოწყობა 20სმ ბლოკით </t>
    </r>
    <r>
      <rPr>
        <b/>
        <sz val="8"/>
        <rFont val="Calibri"/>
        <family val="2"/>
        <scheme val="minor"/>
      </rPr>
      <t>(თანდართული  პროექტის მიხედვით)</t>
    </r>
  </si>
  <si>
    <t>შესასვლელის თავზე თუნუქით გადახურვის მოწყობა ლითონის კარკასზე და კოლონებზე, ლითონის ანტიკოროზიული საღებავით შეღებვა (ყველა საჭირო მასალით) (დამკვეთთან შეთანხმებით)</t>
  </si>
  <si>
    <t>ასფალტის დაზიანებული ადგილების აღდგენა (საჭ შემთხვევაში)</t>
  </si>
  <si>
    <r>
      <t xml:space="preserve">თუნუქის მოთუთიებული გადახურვის მოწყობა რკინის კონსტრუქციით და ყველა საჭირო მასალით, ლითონის ანტიკოროზიული საღებავით შეღებვით  </t>
    </r>
    <r>
      <rPr>
        <b/>
        <sz val="8"/>
        <rFont val="Calibri"/>
        <family val="2"/>
        <scheme val="minor"/>
      </rPr>
      <t xml:space="preserve">(თანდართული კონსტრუქციული პროექტის მიხედვით) </t>
    </r>
  </si>
  <si>
    <t>obieqtis dasaxeleba: "liberTi bankis" ქ. თბილისი არქივი + ავტოლომბარდის ფართი</t>
  </si>
  <si>
    <t>სარემონტო ფართის დასუფთავება და გაწმენდა მწვანე ნარგავებისგან, ავეჯის/სხვა მეორადი ნარჩენებისგან + ჯიხურის გადადგმა (მეორადი ნარჩენები + ჯიხური იგივე ტრიტორიაზე არის გადასალაგებელი)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</si>
</sst>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cadNusx"/>
    </font>
    <font>
      <b/>
      <sz val="9"/>
      <name val="AcadNusx"/>
    </font>
    <font>
      <sz val="9"/>
      <color theme="1"/>
      <name val="Calibri"/>
      <family val="2"/>
      <scheme val="minor"/>
    </font>
    <font>
      <sz val="9"/>
      <name val="Helv"/>
    </font>
    <font>
      <b/>
      <sz val="9"/>
      <color theme="1"/>
      <name val="Calibri"/>
      <family val="2"/>
      <scheme val="minor"/>
    </font>
    <font>
      <b/>
      <i/>
      <sz val="9"/>
      <name val="AcadNusx"/>
    </font>
    <font>
      <b/>
      <u/>
      <sz val="9"/>
      <name val="AcadNusx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3" fillId="3" borderId="2" xfId="0" applyFont="1" applyFill="1" applyBorder="1" applyAlignment="1" applyProtection="1">
      <alignment vertical="center"/>
    </xf>
    <xf numFmtId="0" fontId="3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Protection="1"/>
    <xf numFmtId="0" fontId="5" fillId="0" borderId="0" xfId="0" applyNumberFormat="1" applyFont="1" applyProtection="1"/>
    <xf numFmtId="4" fontId="10" fillId="0" borderId="2" xfId="0" applyNumberFormat="1" applyFont="1" applyBorder="1" applyAlignment="1" applyProtection="1">
      <alignment horizontal="center" vertical="center"/>
    </xf>
    <xf numFmtId="4" fontId="10" fillId="3" borderId="2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vertical="center" wrapText="1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Border="1" applyAlignment="1" applyProtection="1">
      <alignment horizontal="left" vertical="center" wrapText="1"/>
    </xf>
    <xf numFmtId="2" fontId="8" fillId="0" borderId="2" xfId="0" applyNumberFormat="1" applyFont="1" applyFill="1" applyBorder="1" applyAlignment="1" applyProtection="1">
      <alignment horizontal="left" vertical="center" wrapText="1"/>
    </xf>
    <xf numFmtId="2" fontId="4" fillId="3" borderId="2" xfId="0" applyNumberFormat="1" applyFont="1" applyFill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wrapText="1"/>
    </xf>
    <xf numFmtId="2" fontId="4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2" xfId="0" applyFont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vertical="center" wrapText="1"/>
    </xf>
    <xf numFmtId="0" fontId="11" fillId="2" borderId="2" xfId="0" applyFont="1" applyFill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horizontal="center" vertical="center"/>
      <protection locked="0"/>
    </xf>
    <xf numFmtId="4" fontId="11" fillId="0" borderId="2" xfId="0" applyNumberFormat="1" applyFont="1" applyBorder="1" applyAlignment="1" applyProtection="1">
      <alignment horizontal="center" vertical="center"/>
    </xf>
    <xf numFmtId="4" fontId="11" fillId="0" borderId="3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2" fontId="12" fillId="0" borderId="2" xfId="0" applyNumberFormat="1" applyFont="1" applyFill="1" applyBorder="1" applyAlignment="1" applyProtection="1">
      <alignment vertical="center" wrapText="1"/>
    </xf>
    <xf numFmtId="2" fontId="11" fillId="2" borderId="2" xfId="0" applyNumberFormat="1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vertical="center" wrapText="1"/>
    </xf>
    <xf numFmtId="2" fontId="3" fillId="2" borderId="2" xfId="0" applyNumberFormat="1" applyFont="1" applyFill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4" fontId="11" fillId="0" borderId="2" xfId="0" applyNumberFormat="1" applyFont="1" applyBorder="1" applyAlignment="1" applyProtection="1">
      <alignment vertical="center"/>
    </xf>
    <xf numFmtId="4" fontId="10" fillId="0" borderId="2" xfId="0" applyNumberFormat="1" applyFont="1" applyBorder="1" applyAlignment="1" applyProtection="1">
      <alignment vertical="center"/>
    </xf>
    <xf numFmtId="4" fontId="10" fillId="0" borderId="3" xfId="0" applyNumberFormat="1" applyFont="1" applyBorder="1" applyAlignment="1" applyProtection="1">
      <alignment horizontal="center" vertical="center"/>
    </xf>
    <xf numFmtId="9" fontId="12" fillId="2" borderId="2" xfId="0" applyNumberFormat="1" applyFont="1" applyFill="1" applyBorder="1" applyAlignment="1" applyProtection="1">
      <alignment horizontal="center" vertical="center"/>
      <protection locked="0"/>
    </xf>
    <xf numFmtId="9" fontId="12" fillId="0" borderId="2" xfId="0" applyNumberFormat="1" applyFont="1" applyBorder="1" applyAlignment="1" applyProtection="1">
      <alignment horizontal="center" vertical="center"/>
    </xf>
    <xf numFmtId="0" fontId="11" fillId="0" borderId="2" xfId="0" applyNumberFormat="1" applyFont="1" applyBorder="1" applyAlignment="1" applyProtection="1">
      <alignment vertical="center"/>
    </xf>
    <xf numFmtId="0" fontId="12" fillId="3" borderId="2" xfId="0" applyFont="1" applyFill="1" applyBorder="1" applyAlignment="1" applyProtection="1">
      <alignment vertical="center"/>
    </xf>
    <xf numFmtId="0" fontId="11" fillId="3" borderId="2" xfId="0" applyNumberFormat="1" applyFont="1" applyFill="1" applyBorder="1" applyAlignment="1" applyProtection="1">
      <alignment vertical="center"/>
    </xf>
    <xf numFmtId="4" fontId="11" fillId="3" borderId="2" xfId="0" applyNumberFormat="1" applyFont="1" applyFill="1" applyBorder="1" applyAlignment="1" applyProtection="1">
      <alignment vertical="center"/>
    </xf>
    <xf numFmtId="4" fontId="11" fillId="3" borderId="2" xfId="0" applyNumberFormat="1" applyFont="1" applyFill="1" applyBorder="1" applyAlignment="1" applyProtection="1">
      <alignment horizontal="center" vertical="center"/>
    </xf>
    <xf numFmtId="4" fontId="11" fillId="3" borderId="3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2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7" fillId="0" borderId="0" xfId="0" applyFont="1" applyAlignment="1">
      <alignment horizontal="center" wrapText="1"/>
    </xf>
  </cellXfs>
  <cellStyles count="11">
    <cellStyle name="Comma 2" xfId="2"/>
    <cellStyle name="Comma 2 2" xfId="6"/>
    <cellStyle name="Comma 2 3" xfId="8"/>
    <cellStyle name="Comma 2 4" xfId="5"/>
    <cellStyle name="Comma 2 5" xfId="10"/>
    <cellStyle name="Comma 3" xfId="4"/>
    <cellStyle name="Comma 4" xfId="7"/>
    <cellStyle name="Normal" xfId="0" builtinId="0"/>
    <cellStyle name="Normal 2" xfId="1"/>
    <cellStyle name="Normal 3" xfId="3"/>
    <cellStyle name="Normal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118" zoomScaleNormal="118" workbookViewId="0">
      <selection sqref="A1:K1"/>
    </sheetView>
  </sheetViews>
  <sheetFormatPr defaultRowHeight="12" x14ac:dyDescent="0.2"/>
  <cols>
    <col min="1" max="1" width="3" style="2" bestFit="1" customWidth="1"/>
    <col min="2" max="2" width="61.42578125" style="26" customWidth="1"/>
    <col min="3" max="3" width="8.28515625" style="2" customWidth="1"/>
    <col min="4" max="4" width="7.42578125" style="16" customWidth="1"/>
    <col min="5" max="5" width="8.85546875" style="2" bestFit="1" customWidth="1"/>
    <col min="6" max="6" width="9.140625" style="2" customWidth="1"/>
    <col min="7" max="7" width="8.85546875" style="2" bestFit="1" customWidth="1"/>
    <col min="8" max="8" width="9.5703125" style="2" customWidth="1"/>
    <col min="9" max="9" width="9" style="2" bestFit="1" customWidth="1"/>
    <col min="10" max="10" width="8.7109375" style="2" customWidth="1"/>
    <col min="11" max="11" width="9.5703125" style="2" customWidth="1"/>
    <col min="12" max="12" width="11.140625" style="28" customWidth="1"/>
    <col min="13" max="13" width="8.140625" style="2" customWidth="1"/>
    <col min="14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4" ht="12.75" x14ac:dyDescent="0.2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4" s="3" customFormat="1" ht="12.75" x14ac:dyDescent="0.25">
      <c r="A2" s="2"/>
      <c r="B2" s="83" t="s">
        <v>64</v>
      </c>
      <c r="C2" s="84"/>
      <c r="D2" s="84"/>
      <c r="E2" s="84"/>
      <c r="F2" s="84"/>
      <c r="G2" s="84"/>
      <c r="H2" s="84"/>
      <c r="I2" s="84"/>
      <c r="J2" s="84"/>
      <c r="K2" s="84"/>
      <c r="L2" s="29"/>
    </row>
    <row r="3" spans="1:14" ht="12.75" x14ac:dyDescent="0.25">
      <c r="A3" s="1"/>
      <c r="B3" s="81"/>
      <c r="C3" s="81"/>
      <c r="D3" s="81"/>
      <c r="E3" s="81"/>
      <c r="F3" s="81"/>
      <c r="G3" s="1"/>
      <c r="H3" s="1"/>
      <c r="I3" s="7"/>
    </row>
    <row r="4" spans="1:14" ht="12.75" x14ac:dyDescent="0.2">
      <c r="A4" s="65" t="s">
        <v>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4" ht="12.75" x14ac:dyDescent="0.2">
      <c r="A5" s="8"/>
      <c r="B5" s="19"/>
      <c r="C5" s="8"/>
      <c r="D5" s="13"/>
      <c r="E5" s="8"/>
      <c r="F5" s="82" t="s">
        <v>0</v>
      </c>
      <c r="G5" s="82"/>
      <c r="H5" s="82"/>
      <c r="I5" s="60">
        <f>K57</f>
        <v>0</v>
      </c>
      <c r="J5" s="8" t="s">
        <v>1</v>
      </c>
      <c r="K5" s="8"/>
    </row>
    <row r="6" spans="1:14" ht="12.75" x14ac:dyDescent="0.2">
      <c r="A6" s="4"/>
      <c r="B6" s="66" t="s">
        <v>10</v>
      </c>
      <c r="C6" s="67"/>
      <c r="D6" s="68"/>
      <c r="E6" s="69" t="s">
        <v>11</v>
      </c>
      <c r="F6" s="70"/>
      <c r="G6" s="70"/>
      <c r="H6" s="70"/>
      <c r="I6" s="70"/>
      <c r="J6" s="71"/>
      <c r="K6" s="72" t="s">
        <v>4</v>
      </c>
    </row>
    <row r="7" spans="1:14" ht="12.75" x14ac:dyDescent="0.25">
      <c r="A7" s="12" t="s">
        <v>2</v>
      </c>
      <c r="B7" s="75" t="s">
        <v>12</v>
      </c>
      <c r="C7" s="77" t="s">
        <v>13</v>
      </c>
      <c r="D7" s="79" t="s">
        <v>3</v>
      </c>
      <c r="E7" s="69" t="s">
        <v>19</v>
      </c>
      <c r="F7" s="71"/>
      <c r="G7" s="69" t="s">
        <v>6</v>
      </c>
      <c r="H7" s="71"/>
      <c r="I7" s="66" t="s">
        <v>7</v>
      </c>
      <c r="J7" s="68"/>
      <c r="K7" s="73"/>
    </row>
    <row r="8" spans="1:14" ht="12.75" x14ac:dyDescent="0.2">
      <c r="A8" s="9"/>
      <c r="B8" s="76"/>
      <c r="C8" s="78"/>
      <c r="D8" s="80"/>
      <c r="E8" s="10" t="s">
        <v>5</v>
      </c>
      <c r="F8" s="11" t="s">
        <v>4</v>
      </c>
      <c r="G8" s="10" t="s">
        <v>5</v>
      </c>
      <c r="H8" s="27" t="s">
        <v>4</v>
      </c>
      <c r="I8" s="11" t="s">
        <v>5</v>
      </c>
      <c r="J8" s="27" t="s">
        <v>4</v>
      </c>
      <c r="K8" s="74"/>
    </row>
    <row r="9" spans="1:14" ht="12.75" x14ac:dyDescent="0.2">
      <c r="A9" s="11">
        <v>1</v>
      </c>
      <c r="B9" s="20">
        <v>2</v>
      </c>
      <c r="C9" s="11">
        <v>3</v>
      </c>
      <c r="D9" s="14">
        <v>4</v>
      </c>
      <c r="E9" s="11">
        <v>5</v>
      </c>
      <c r="F9" s="11" t="s">
        <v>14</v>
      </c>
      <c r="G9" s="11">
        <v>7</v>
      </c>
      <c r="H9" s="11" t="s">
        <v>15</v>
      </c>
      <c r="I9" s="11">
        <v>9</v>
      </c>
      <c r="J9" s="11" t="s">
        <v>16</v>
      </c>
      <c r="K9" s="11" t="s">
        <v>17</v>
      </c>
    </row>
    <row r="10" spans="1:14" ht="12.75" x14ac:dyDescent="0.2">
      <c r="A10" s="11"/>
      <c r="B10" s="61" t="s">
        <v>50</v>
      </c>
      <c r="C10" s="11"/>
      <c r="D10" s="14"/>
      <c r="E10" s="11"/>
      <c r="F10" s="11"/>
      <c r="G10" s="11"/>
      <c r="H10" s="11"/>
      <c r="I10" s="11"/>
      <c r="J10" s="59"/>
      <c r="K10" s="11"/>
    </row>
    <row r="11" spans="1:14" s="39" customFormat="1" ht="12.75" x14ac:dyDescent="0.2">
      <c r="A11" s="31">
        <v>1</v>
      </c>
      <c r="B11" s="32" t="s">
        <v>34</v>
      </c>
      <c r="C11" s="33" t="s">
        <v>26</v>
      </c>
      <c r="D11" s="63">
        <v>180</v>
      </c>
      <c r="E11" s="34">
        <v>0</v>
      </c>
      <c r="F11" s="35">
        <f t="shared" ref="F11" si="0">E11*D11</f>
        <v>0</v>
      </c>
      <c r="G11" s="35">
        <v>0</v>
      </c>
      <c r="H11" s="35">
        <f t="shared" ref="H11" si="1">G11*D11</f>
        <v>0</v>
      </c>
      <c r="I11" s="34">
        <v>0</v>
      </c>
      <c r="J11" s="36">
        <f t="shared" ref="J11" si="2">I11*D11</f>
        <v>0</v>
      </c>
      <c r="K11" s="35">
        <f t="shared" ref="K11" si="3">F11+H11+J11</f>
        <v>0</v>
      </c>
      <c r="L11" s="37"/>
      <c r="M11" s="38"/>
    </row>
    <row r="12" spans="1:14" s="39" customFormat="1" ht="24" x14ac:dyDescent="0.2">
      <c r="A12" s="31">
        <v>2</v>
      </c>
      <c r="B12" s="32" t="s">
        <v>58</v>
      </c>
      <c r="C12" s="33" t="s">
        <v>26</v>
      </c>
      <c r="D12" s="63">
        <v>130.6</v>
      </c>
      <c r="E12" s="34">
        <v>0</v>
      </c>
      <c r="F12" s="35">
        <f t="shared" ref="F12:F36" si="4">E12*D12</f>
        <v>0</v>
      </c>
      <c r="G12" s="35">
        <v>0</v>
      </c>
      <c r="H12" s="35">
        <f t="shared" ref="H12:H36" si="5">G12*D12</f>
        <v>0</v>
      </c>
      <c r="I12" s="34">
        <v>0</v>
      </c>
      <c r="J12" s="36">
        <f t="shared" ref="J12:J36" si="6">I12*D12</f>
        <v>0</v>
      </c>
      <c r="K12" s="35">
        <f t="shared" ref="K12:K36" si="7">F12+H12+J12</f>
        <v>0</v>
      </c>
      <c r="L12" s="37"/>
      <c r="M12" s="38"/>
    </row>
    <row r="13" spans="1:14" s="39" customFormat="1" ht="24" x14ac:dyDescent="0.2">
      <c r="A13" s="31">
        <v>3</v>
      </c>
      <c r="B13" s="32" t="s">
        <v>45</v>
      </c>
      <c r="C13" s="33" t="s">
        <v>26</v>
      </c>
      <c r="D13" s="63">
        <v>130.6</v>
      </c>
      <c r="E13" s="34">
        <v>0</v>
      </c>
      <c r="F13" s="35">
        <f t="shared" si="4"/>
        <v>0</v>
      </c>
      <c r="G13" s="35">
        <v>0</v>
      </c>
      <c r="H13" s="35">
        <f t="shared" si="5"/>
        <v>0</v>
      </c>
      <c r="I13" s="34">
        <v>0</v>
      </c>
      <c r="J13" s="36">
        <f t="shared" si="6"/>
        <v>0</v>
      </c>
      <c r="K13" s="35">
        <f t="shared" si="7"/>
        <v>0</v>
      </c>
      <c r="L13" s="2"/>
      <c r="M13" s="2"/>
      <c r="N13" s="2"/>
    </row>
    <row r="14" spans="1:14" s="39" customFormat="1" ht="23.25" x14ac:dyDescent="0.2">
      <c r="A14" s="31">
        <v>4</v>
      </c>
      <c r="B14" s="32" t="s">
        <v>46</v>
      </c>
      <c r="C14" s="33" t="s">
        <v>26</v>
      </c>
      <c r="D14" s="63">
        <v>179</v>
      </c>
      <c r="E14" s="34">
        <v>0</v>
      </c>
      <c r="F14" s="35">
        <f t="shared" si="4"/>
        <v>0</v>
      </c>
      <c r="G14" s="35">
        <v>0</v>
      </c>
      <c r="H14" s="35">
        <f t="shared" si="5"/>
        <v>0</v>
      </c>
      <c r="I14" s="34">
        <v>0</v>
      </c>
      <c r="J14" s="36">
        <f t="shared" si="6"/>
        <v>0</v>
      </c>
      <c r="K14" s="35">
        <f t="shared" si="7"/>
        <v>0</v>
      </c>
      <c r="L14" s="2"/>
      <c r="M14" s="2"/>
      <c r="N14" s="2"/>
    </row>
    <row r="15" spans="1:14" s="39" customFormat="1" ht="23.25" x14ac:dyDescent="0.2">
      <c r="A15" s="31">
        <v>5</v>
      </c>
      <c r="B15" s="40" t="s">
        <v>60</v>
      </c>
      <c r="C15" s="33" t="s">
        <v>26</v>
      </c>
      <c r="D15" s="63">
        <v>105</v>
      </c>
      <c r="E15" s="34">
        <v>0</v>
      </c>
      <c r="F15" s="35">
        <f t="shared" si="4"/>
        <v>0</v>
      </c>
      <c r="G15" s="35">
        <v>0</v>
      </c>
      <c r="H15" s="35">
        <f t="shared" si="5"/>
        <v>0</v>
      </c>
      <c r="I15" s="34">
        <v>0</v>
      </c>
      <c r="J15" s="36">
        <f t="shared" si="6"/>
        <v>0</v>
      </c>
      <c r="K15" s="35">
        <f t="shared" si="7"/>
        <v>0</v>
      </c>
      <c r="L15" s="2"/>
      <c r="M15" s="2"/>
      <c r="N15" s="2"/>
    </row>
    <row r="16" spans="1:14" s="39" customFormat="1" ht="12.75" x14ac:dyDescent="0.2">
      <c r="A16" s="31">
        <v>6</v>
      </c>
      <c r="B16" s="40" t="s">
        <v>59</v>
      </c>
      <c r="C16" s="33" t="s">
        <v>26</v>
      </c>
      <c r="D16" s="63">
        <v>210</v>
      </c>
      <c r="E16" s="34">
        <v>0</v>
      </c>
      <c r="F16" s="35">
        <f t="shared" si="4"/>
        <v>0</v>
      </c>
      <c r="G16" s="35">
        <v>0</v>
      </c>
      <c r="H16" s="35">
        <f t="shared" si="5"/>
        <v>0</v>
      </c>
      <c r="I16" s="34">
        <v>0</v>
      </c>
      <c r="J16" s="36">
        <f t="shared" si="6"/>
        <v>0</v>
      </c>
      <c r="K16" s="35">
        <f t="shared" si="7"/>
        <v>0</v>
      </c>
      <c r="L16" s="37"/>
    </row>
    <row r="17" spans="1:12" s="39" customFormat="1" ht="12.75" x14ac:dyDescent="0.2">
      <c r="A17" s="31">
        <v>7</v>
      </c>
      <c r="B17" s="40" t="s">
        <v>55</v>
      </c>
      <c r="C17" s="33" t="s">
        <v>27</v>
      </c>
      <c r="D17" s="63">
        <v>30</v>
      </c>
      <c r="E17" s="34">
        <v>0</v>
      </c>
      <c r="F17" s="35">
        <f t="shared" si="4"/>
        <v>0</v>
      </c>
      <c r="G17" s="35">
        <v>0</v>
      </c>
      <c r="H17" s="35">
        <f t="shared" si="5"/>
        <v>0</v>
      </c>
      <c r="I17" s="34">
        <v>0</v>
      </c>
      <c r="J17" s="36">
        <f t="shared" si="6"/>
        <v>0</v>
      </c>
      <c r="K17" s="35">
        <f t="shared" si="7"/>
        <v>0</v>
      </c>
      <c r="L17" s="37"/>
    </row>
    <row r="18" spans="1:12" s="39" customFormat="1" ht="12.75" x14ac:dyDescent="0.2">
      <c r="A18" s="31">
        <v>8</v>
      </c>
      <c r="B18" s="40" t="s">
        <v>56</v>
      </c>
      <c r="C18" s="33" t="s">
        <v>27</v>
      </c>
      <c r="D18" s="63">
        <v>30</v>
      </c>
      <c r="E18" s="34">
        <v>0</v>
      </c>
      <c r="F18" s="35">
        <f t="shared" si="4"/>
        <v>0</v>
      </c>
      <c r="G18" s="35">
        <v>0</v>
      </c>
      <c r="H18" s="35">
        <f t="shared" si="5"/>
        <v>0</v>
      </c>
      <c r="I18" s="34">
        <v>0</v>
      </c>
      <c r="J18" s="36">
        <f t="shared" si="6"/>
        <v>0</v>
      </c>
      <c r="K18" s="35">
        <f t="shared" si="7"/>
        <v>0</v>
      </c>
      <c r="L18" s="37"/>
    </row>
    <row r="19" spans="1:12" s="39" customFormat="1" ht="24" x14ac:dyDescent="0.2">
      <c r="A19" s="31">
        <v>9</v>
      </c>
      <c r="B19" s="40" t="s">
        <v>57</v>
      </c>
      <c r="C19" s="33" t="s">
        <v>18</v>
      </c>
      <c r="D19" s="63">
        <v>12</v>
      </c>
      <c r="E19" s="34">
        <v>0</v>
      </c>
      <c r="F19" s="35">
        <f t="shared" si="4"/>
        <v>0</v>
      </c>
      <c r="G19" s="35">
        <v>0</v>
      </c>
      <c r="H19" s="35">
        <f t="shared" si="5"/>
        <v>0</v>
      </c>
      <c r="I19" s="34">
        <v>0</v>
      </c>
      <c r="J19" s="36">
        <f t="shared" si="6"/>
        <v>0</v>
      </c>
      <c r="K19" s="35">
        <f t="shared" si="7"/>
        <v>0</v>
      </c>
      <c r="L19" s="37"/>
    </row>
    <row r="20" spans="1:12" s="39" customFormat="1" ht="35.25" x14ac:dyDescent="0.2">
      <c r="A20" s="31">
        <v>10</v>
      </c>
      <c r="B20" s="32" t="s">
        <v>47</v>
      </c>
      <c r="C20" s="33" t="s">
        <v>18</v>
      </c>
      <c r="D20" s="63">
        <v>2</v>
      </c>
      <c r="E20" s="34">
        <v>0</v>
      </c>
      <c r="F20" s="35">
        <f t="shared" si="4"/>
        <v>0</v>
      </c>
      <c r="G20" s="35">
        <v>0</v>
      </c>
      <c r="H20" s="35">
        <f t="shared" si="5"/>
        <v>0</v>
      </c>
      <c r="I20" s="34">
        <v>0</v>
      </c>
      <c r="J20" s="36">
        <f t="shared" si="6"/>
        <v>0</v>
      </c>
      <c r="K20" s="35">
        <f t="shared" si="7"/>
        <v>0</v>
      </c>
      <c r="L20" s="37"/>
    </row>
    <row r="21" spans="1:12" s="39" customFormat="1" ht="36" x14ac:dyDescent="0.2">
      <c r="A21" s="31">
        <v>11</v>
      </c>
      <c r="B21" s="41" t="s">
        <v>42</v>
      </c>
      <c r="C21" s="33" t="s">
        <v>18</v>
      </c>
      <c r="D21" s="63">
        <v>1</v>
      </c>
      <c r="E21" s="34">
        <v>0</v>
      </c>
      <c r="F21" s="35">
        <f t="shared" si="4"/>
        <v>0</v>
      </c>
      <c r="G21" s="35">
        <v>0</v>
      </c>
      <c r="H21" s="35">
        <f t="shared" si="5"/>
        <v>0</v>
      </c>
      <c r="I21" s="34">
        <v>0</v>
      </c>
      <c r="J21" s="36">
        <f t="shared" si="6"/>
        <v>0</v>
      </c>
      <c r="K21" s="35">
        <f t="shared" si="7"/>
        <v>0</v>
      </c>
      <c r="L21" s="37"/>
    </row>
    <row r="22" spans="1:12" s="39" customFormat="1" ht="24" x14ac:dyDescent="0.2">
      <c r="A22" s="31">
        <v>12</v>
      </c>
      <c r="B22" s="32" t="s">
        <v>28</v>
      </c>
      <c r="C22" s="33" t="s">
        <v>26</v>
      </c>
      <c r="D22" s="63">
        <v>5</v>
      </c>
      <c r="E22" s="34">
        <v>0</v>
      </c>
      <c r="F22" s="35">
        <f t="shared" si="4"/>
        <v>0</v>
      </c>
      <c r="G22" s="35">
        <v>0</v>
      </c>
      <c r="H22" s="35">
        <f t="shared" si="5"/>
        <v>0</v>
      </c>
      <c r="I22" s="34">
        <v>0</v>
      </c>
      <c r="J22" s="36">
        <f t="shared" si="6"/>
        <v>0</v>
      </c>
      <c r="K22" s="35">
        <f t="shared" si="7"/>
        <v>0</v>
      </c>
      <c r="L22" s="37"/>
    </row>
    <row r="23" spans="1:12" s="39" customFormat="1" ht="12.75" x14ac:dyDescent="0.2">
      <c r="A23" s="31">
        <v>13</v>
      </c>
      <c r="B23" s="32" t="s">
        <v>29</v>
      </c>
      <c r="C23" s="33" t="s">
        <v>27</v>
      </c>
      <c r="D23" s="63">
        <v>30</v>
      </c>
      <c r="E23" s="34">
        <v>0</v>
      </c>
      <c r="F23" s="35">
        <f t="shared" si="4"/>
        <v>0</v>
      </c>
      <c r="G23" s="35">
        <v>0</v>
      </c>
      <c r="H23" s="35">
        <f t="shared" si="5"/>
        <v>0</v>
      </c>
      <c r="I23" s="34">
        <v>0</v>
      </c>
      <c r="J23" s="36">
        <f t="shared" si="6"/>
        <v>0</v>
      </c>
      <c r="K23" s="35">
        <f t="shared" si="7"/>
        <v>0</v>
      </c>
      <c r="L23" s="37"/>
    </row>
    <row r="24" spans="1:12" s="39" customFormat="1" ht="36" x14ac:dyDescent="0.2">
      <c r="A24" s="31">
        <v>14</v>
      </c>
      <c r="B24" s="32" t="s">
        <v>61</v>
      </c>
      <c r="C24" s="33" t="s">
        <v>26</v>
      </c>
      <c r="D24" s="42">
        <v>14</v>
      </c>
      <c r="E24" s="34">
        <v>0</v>
      </c>
      <c r="F24" s="35">
        <f t="shared" si="4"/>
        <v>0</v>
      </c>
      <c r="G24" s="35">
        <v>0</v>
      </c>
      <c r="H24" s="35">
        <f t="shared" si="5"/>
        <v>0</v>
      </c>
      <c r="I24" s="34">
        <v>0</v>
      </c>
      <c r="J24" s="36">
        <f t="shared" si="6"/>
        <v>0</v>
      </c>
      <c r="K24" s="35">
        <f t="shared" si="7"/>
        <v>0</v>
      </c>
      <c r="L24" s="37"/>
    </row>
    <row r="25" spans="1:12" s="39" customFormat="1" ht="12.75" x14ac:dyDescent="0.2">
      <c r="A25" s="31">
        <v>15</v>
      </c>
      <c r="B25" s="32" t="s">
        <v>30</v>
      </c>
      <c r="C25" s="33" t="s">
        <v>26</v>
      </c>
      <c r="D25" s="42">
        <v>17.5</v>
      </c>
      <c r="E25" s="34">
        <v>0</v>
      </c>
      <c r="F25" s="35">
        <f t="shared" si="4"/>
        <v>0</v>
      </c>
      <c r="G25" s="35">
        <v>0</v>
      </c>
      <c r="H25" s="35">
        <f t="shared" si="5"/>
        <v>0</v>
      </c>
      <c r="I25" s="34">
        <v>0</v>
      </c>
      <c r="J25" s="36">
        <f t="shared" si="6"/>
        <v>0</v>
      </c>
      <c r="K25" s="35">
        <f t="shared" si="7"/>
        <v>0</v>
      </c>
      <c r="L25" s="37"/>
    </row>
    <row r="26" spans="1:12" s="39" customFormat="1" ht="36" x14ac:dyDescent="0.2">
      <c r="A26" s="31">
        <v>16</v>
      </c>
      <c r="B26" s="32" t="s">
        <v>37</v>
      </c>
      <c r="C26" s="33" t="s">
        <v>18</v>
      </c>
      <c r="D26" s="63">
        <v>1</v>
      </c>
      <c r="E26" s="34">
        <v>0</v>
      </c>
      <c r="F26" s="35">
        <f t="shared" si="4"/>
        <v>0</v>
      </c>
      <c r="G26" s="35">
        <v>0</v>
      </c>
      <c r="H26" s="35">
        <f t="shared" si="5"/>
        <v>0</v>
      </c>
      <c r="I26" s="34">
        <v>0</v>
      </c>
      <c r="J26" s="36">
        <f t="shared" si="6"/>
        <v>0</v>
      </c>
      <c r="K26" s="35">
        <f t="shared" si="7"/>
        <v>0</v>
      </c>
      <c r="L26" s="37"/>
    </row>
    <row r="27" spans="1:12" s="39" customFormat="1" ht="36" x14ac:dyDescent="0.2">
      <c r="A27" s="31">
        <v>17</v>
      </c>
      <c r="B27" s="32" t="s">
        <v>49</v>
      </c>
      <c r="C27" s="33" t="s">
        <v>18</v>
      </c>
      <c r="D27" s="63">
        <v>1</v>
      </c>
      <c r="E27" s="34">
        <v>0</v>
      </c>
      <c r="F27" s="35">
        <f t="shared" si="4"/>
        <v>0</v>
      </c>
      <c r="G27" s="35">
        <v>0</v>
      </c>
      <c r="H27" s="35">
        <f t="shared" si="5"/>
        <v>0</v>
      </c>
      <c r="I27" s="34">
        <v>0</v>
      </c>
      <c r="J27" s="36">
        <f t="shared" si="6"/>
        <v>0</v>
      </c>
      <c r="K27" s="35">
        <f t="shared" si="7"/>
        <v>0</v>
      </c>
      <c r="L27" s="37"/>
    </row>
    <row r="28" spans="1:12" s="39" customFormat="1" ht="36" x14ac:dyDescent="0.2">
      <c r="A28" s="31">
        <v>18</v>
      </c>
      <c r="B28" s="32" t="s">
        <v>39</v>
      </c>
      <c r="C28" s="33" t="s">
        <v>18</v>
      </c>
      <c r="D28" s="63">
        <v>1</v>
      </c>
      <c r="E28" s="34">
        <v>0</v>
      </c>
      <c r="F28" s="35">
        <f t="shared" si="4"/>
        <v>0</v>
      </c>
      <c r="G28" s="35">
        <v>0</v>
      </c>
      <c r="H28" s="35">
        <f t="shared" si="5"/>
        <v>0</v>
      </c>
      <c r="I28" s="34">
        <v>0</v>
      </c>
      <c r="J28" s="36">
        <f t="shared" si="6"/>
        <v>0</v>
      </c>
      <c r="K28" s="35">
        <f t="shared" si="7"/>
        <v>0</v>
      </c>
      <c r="L28" s="37"/>
    </row>
    <row r="29" spans="1:12" s="39" customFormat="1" ht="51" x14ac:dyDescent="0.2">
      <c r="A29" s="31">
        <v>19</v>
      </c>
      <c r="B29" s="43" t="s">
        <v>38</v>
      </c>
      <c r="C29" s="33" t="s">
        <v>26</v>
      </c>
      <c r="D29" s="63">
        <v>515.4</v>
      </c>
      <c r="E29" s="34">
        <v>0</v>
      </c>
      <c r="F29" s="35">
        <f t="shared" si="4"/>
        <v>0</v>
      </c>
      <c r="G29" s="35">
        <v>0</v>
      </c>
      <c r="H29" s="35">
        <f t="shared" si="5"/>
        <v>0</v>
      </c>
      <c r="I29" s="34">
        <v>0</v>
      </c>
      <c r="J29" s="36">
        <f t="shared" si="6"/>
        <v>0</v>
      </c>
      <c r="K29" s="35">
        <f t="shared" si="7"/>
        <v>0</v>
      </c>
      <c r="L29" s="37"/>
    </row>
    <row r="30" spans="1:12" s="39" customFormat="1" ht="12.75" x14ac:dyDescent="0.2">
      <c r="A30" s="31">
        <v>20</v>
      </c>
      <c r="B30" s="43" t="s">
        <v>40</v>
      </c>
      <c r="C30" s="33" t="s">
        <v>27</v>
      </c>
      <c r="D30" s="63">
        <v>80</v>
      </c>
      <c r="E30" s="34">
        <v>0</v>
      </c>
      <c r="F30" s="35">
        <f t="shared" si="4"/>
        <v>0</v>
      </c>
      <c r="G30" s="35">
        <v>0</v>
      </c>
      <c r="H30" s="35">
        <f t="shared" si="5"/>
        <v>0</v>
      </c>
      <c r="I30" s="34">
        <v>0</v>
      </c>
      <c r="J30" s="36">
        <f t="shared" si="6"/>
        <v>0</v>
      </c>
      <c r="K30" s="35">
        <f t="shared" si="7"/>
        <v>0</v>
      </c>
      <c r="L30" s="37"/>
    </row>
    <row r="31" spans="1:12" s="39" customFormat="1" ht="12.75" x14ac:dyDescent="0.2">
      <c r="A31" s="31">
        <v>21</v>
      </c>
      <c r="B31" s="43" t="s">
        <v>43</v>
      </c>
      <c r="C31" s="33" t="s">
        <v>18</v>
      </c>
      <c r="D31" s="63">
        <v>1</v>
      </c>
      <c r="E31" s="34">
        <v>0</v>
      </c>
      <c r="F31" s="35">
        <f t="shared" si="4"/>
        <v>0</v>
      </c>
      <c r="G31" s="35">
        <v>0</v>
      </c>
      <c r="H31" s="35">
        <f t="shared" si="5"/>
        <v>0</v>
      </c>
      <c r="I31" s="34">
        <v>0</v>
      </c>
      <c r="J31" s="36">
        <f t="shared" si="6"/>
        <v>0</v>
      </c>
      <c r="K31" s="35">
        <f t="shared" si="7"/>
        <v>0</v>
      </c>
      <c r="L31" s="37"/>
    </row>
    <row r="32" spans="1:12" s="39" customFormat="1" ht="12.75" x14ac:dyDescent="0.2">
      <c r="A32" s="31">
        <v>22</v>
      </c>
      <c r="B32" s="43" t="s">
        <v>31</v>
      </c>
      <c r="C32" s="33" t="s">
        <v>18</v>
      </c>
      <c r="D32" s="63">
        <v>2</v>
      </c>
      <c r="E32" s="34">
        <v>0</v>
      </c>
      <c r="F32" s="35">
        <f t="shared" si="4"/>
        <v>0</v>
      </c>
      <c r="G32" s="35">
        <v>0</v>
      </c>
      <c r="H32" s="35">
        <f t="shared" si="5"/>
        <v>0</v>
      </c>
      <c r="I32" s="34">
        <v>0</v>
      </c>
      <c r="J32" s="36">
        <f t="shared" si="6"/>
        <v>0</v>
      </c>
      <c r="K32" s="35">
        <f t="shared" si="7"/>
        <v>0</v>
      </c>
      <c r="L32" s="37"/>
    </row>
    <row r="33" spans="1:12" s="39" customFormat="1" ht="12.75" x14ac:dyDescent="0.2">
      <c r="A33" s="31">
        <v>23</v>
      </c>
      <c r="B33" s="43" t="s">
        <v>32</v>
      </c>
      <c r="C33" s="33" t="s">
        <v>18</v>
      </c>
      <c r="D33" s="63">
        <v>6</v>
      </c>
      <c r="E33" s="34">
        <v>0</v>
      </c>
      <c r="F33" s="35">
        <f t="shared" si="4"/>
        <v>0</v>
      </c>
      <c r="G33" s="35">
        <v>0</v>
      </c>
      <c r="H33" s="35">
        <f t="shared" si="5"/>
        <v>0</v>
      </c>
      <c r="I33" s="34">
        <v>0</v>
      </c>
      <c r="J33" s="36">
        <f t="shared" si="6"/>
        <v>0</v>
      </c>
      <c r="K33" s="35">
        <f t="shared" si="7"/>
        <v>0</v>
      </c>
      <c r="L33" s="37"/>
    </row>
    <row r="34" spans="1:12" s="39" customFormat="1" ht="12.75" x14ac:dyDescent="0.2">
      <c r="A34" s="31">
        <v>24</v>
      </c>
      <c r="B34" s="43" t="s">
        <v>44</v>
      </c>
      <c r="C34" s="33" t="s">
        <v>18</v>
      </c>
      <c r="D34" s="63">
        <v>2</v>
      </c>
      <c r="E34" s="34">
        <v>0</v>
      </c>
      <c r="F34" s="35">
        <f t="shared" si="4"/>
        <v>0</v>
      </c>
      <c r="G34" s="35">
        <v>0</v>
      </c>
      <c r="H34" s="35">
        <f t="shared" si="5"/>
        <v>0</v>
      </c>
      <c r="I34" s="34">
        <v>0</v>
      </c>
      <c r="J34" s="36">
        <f t="shared" si="6"/>
        <v>0</v>
      </c>
      <c r="K34" s="35">
        <f t="shared" si="7"/>
        <v>0</v>
      </c>
      <c r="L34" s="37"/>
    </row>
    <row r="35" spans="1:12" s="39" customFormat="1" ht="25.5" x14ac:dyDescent="0.2">
      <c r="A35" s="31">
        <v>25</v>
      </c>
      <c r="B35" s="44" t="s">
        <v>35</v>
      </c>
      <c r="C35" s="33" t="s">
        <v>18</v>
      </c>
      <c r="D35" s="63">
        <v>35</v>
      </c>
      <c r="E35" s="34">
        <v>0</v>
      </c>
      <c r="F35" s="35">
        <f t="shared" si="4"/>
        <v>0</v>
      </c>
      <c r="G35" s="35">
        <v>0</v>
      </c>
      <c r="H35" s="35">
        <f t="shared" si="5"/>
        <v>0</v>
      </c>
      <c r="I35" s="34">
        <v>0</v>
      </c>
      <c r="J35" s="36">
        <f t="shared" si="6"/>
        <v>0</v>
      </c>
      <c r="K35" s="35">
        <f t="shared" si="7"/>
        <v>0</v>
      </c>
      <c r="L35" s="37"/>
    </row>
    <row r="36" spans="1:12" s="39" customFormat="1" ht="12.75" x14ac:dyDescent="0.2">
      <c r="A36" s="31">
        <v>26</v>
      </c>
      <c r="B36" s="43" t="s">
        <v>33</v>
      </c>
      <c r="C36" s="33" t="s">
        <v>26</v>
      </c>
      <c r="D36" s="63">
        <v>180</v>
      </c>
      <c r="E36" s="34">
        <v>0</v>
      </c>
      <c r="F36" s="35">
        <f t="shared" si="4"/>
        <v>0</v>
      </c>
      <c r="G36" s="35">
        <v>0</v>
      </c>
      <c r="H36" s="35">
        <f t="shared" si="5"/>
        <v>0</v>
      </c>
      <c r="I36" s="34">
        <v>0</v>
      </c>
      <c r="J36" s="36">
        <f t="shared" si="6"/>
        <v>0</v>
      </c>
      <c r="K36" s="35">
        <f t="shared" si="7"/>
        <v>0</v>
      </c>
      <c r="L36" s="37"/>
    </row>
    <row r="37" spans="1:12" s="39" customFormat="1" ht="12.75" x14ac:dyDescent="0.2">
      <c r="A37" s="11"/>
      <c r="B37" s="61" t="s">
        <v>51</v>
      </c>
      <c r="C37" s="11"/>
      <c r="D37" s="14"/>
      <c r="E37" s="11"/>
      <c r="F37" s="11"/>
      <c r="G37" s="11"/>
      <c r="H37" s="11"/>
      <c r="I37" s="11"/>
      <c r="J37" s="59"/>
      <c r="K37" s="11"/>
      <c r="L37" s="37"/>
    </row>
    <row r="38" spans="1:12" s="39" customFormat="1" ht="36" x14ac:dyDescent="0.2">
      <c r="A38" s="31">
        <v>1</v>
      </c>
      <c r="B38" s="32" t="s">
        <v>65</v>
      </c>
      <c r="C38" s="33" t="s">
        <v>26</v>
      </c>
      <c r="D38" s="63">
        <v>130</v>
      </c>
      <c r="E38" s="34">
        <v>0</v>
      </c>
      <c r="F38" s="35">
        <f t="shared" ref="F38" si="8">E38*D38</f>
        <v>0</v>
      </c>
      <c r="G38" s="35">
        <v>0</v>
      </c>
      <c r="H38" s="35">
        <f t="shared" ref="H38" si="9">G38*D38</f>
        <v>0</v>
      </c>
      <c r="I38" s="34">
        <v>0</v>
      </c>
      <c r="J38" s="36">
        <f t="shared" ref="J38" si="10">I38*D38</f>
        <v>0</v>
      </c>
      <c r="K38" s="35">
        <f t="shared" ref="K38" si="11">F38+H38+J38</f>
        <v>0</v>
      </c>
      <c r="L38" s="37"/>
    </row>
    <row r="39" spans="1:12" s="39" customFormat="1" ht="35.25" x14ac:dyDescent="0.2">
      <c r="A39" s="62">
        <v>2</v>
      </c>
      <c r="B39" s="32" t="s">
        <v>47</v>
      </c>
      <c r="C39" s="33" t="s">
        <v>18</v>
      </c>
      <c r="D39" s="63">
        <v>3</v>
      </c>
      <c r="E39" s="34">
        <v>0</v>
      </c>
      <c r="F39" s="35">
        <f t="shared" ref="F39:F43" si="12">E39*D39</f>
        <v>0</v>
      </c>
      <c r="G39" s="35">
        <v>0</v>
      </c>
      <c r="H39" s="35">
        <f t="shared" ref="H39:H43" si="13">G39*D39</f>
        <v>0</v>
      </c>
      <c r="I39" s="34">
        <v>0</v>
      </c>
      <c r="J39" s="36">
        <f t="shared" ref="J39:J43" si="14">I39*D39</f>
        <v>0</v>
      </c>
      <c r="K39" s="35">
        <f t="shared" ref="K39:K43" si="15">F39+H39+J39</f>
        <v>0</v>
      </c>
      <c r="L39" s="37"/>
    </row>
    <row r="40" spans="1:12" s="39" customFormat="1" ht="12.75" x14ac:dyDescent="0.2">
      <c r="A40" s="31">
        <v>3</v>
      </c>
      <c r="B40" s="43" t="s">
        <v>40</v>
      </c>
      <c r="C40" s="33" t="s">
        <v>27</v>
      </c>
      <c r="D40" s="63">
        <v>80</v>
      </c>
      <c r="E40" s="34">
        <v>0</v>
      </c>
      <c r="F40" s="35">
        <f t="shared" si="12"/>
        <v>0</v>
      </c>
      <c r="G40" s="35">
        <v>0</v>
      </c>
      <c r="H40" s="35">
        <f t="shared" si="13"/>
        <v>0</v>
      </c>
      <c r="I40" s="34">
        <v>0</v>
      </c>
      <c r="J40" s="36">
        <f t="shared" si="14"/>
        <v>0</v>
      </c>
      <c r="K40" s="35">
        <f t="shared" si="15"/>
        <v>0</v>
      </c>
      <c r="L40" s="37"/>
    </row>
    <row r="41" spans="1:12" s="39" customFormat="1" ht="12.75" x14ac:dyDescent="0.2">
      <c r="A41" s="62">
        <v>4</v>
      </c>
      <c r="B41" s="43" t="s">
        <v>31</v>
      </c>
      <c r="C41" s="33" t="s">
        <v>18</v>
      </c>
      <c r="D41" s="63">
        <v>2</v>
      </c>
      <c r="E41" s="34">
        <v>0</v>
      </c>
      <c r="F41" s="35">
        <f t="shared" si="12"/>
        <v>0</v>
      </c>
      <c r="G41" s="35">
        <v>0</v>
      </c>
      <c r="H41" s="35">
        <f t="shared" si="13"/>
        <v>0</v>
      </c>
      <c r="I41" s="34">
        <v>0</v>
      </c>
      <c r="J41" s="36">
        <f t="shared" si="14"/>
        <v>0</v>
      </c>
      <c r="K41" s="35">
        <f t="shared" si="15"/>
        <v>0</v>
      </c>
      <c r="L41" s="37"/>
    </row>
    <row r="42" spans="1:12" s="39" customFormat="1" ht="12.75" x14ac:dyDescent="0.2">
      <c r="A42" s="31">
        <v>5</v>
      </c>
      <c r="B42" s="44" t="s">
        <v>53</v>
      </c>
      <c r="C42" s="33" t="s">
        <v>18</v>
      </c>
      <c r="D42" s="63">
        <v>6</v>
      </c>
      <c r="E42" s="34">
        <v>0</v>
      </c>
      <c r="F42" s="35">
        <f t="shared" si="12"/>
        <v>0</v>
      </c>
      <c r="G42" s="35">
        <v>0</v>
      </c>
      <c r="H42" s="35">
        <f t="shared" si="13"/>
        <v>0</v>
      </c>
      <c r="I42" s="34">
        <v>0</v>
      </c>
      <c r="J42" s="36">
        <f t="shared" si="14"/>
        <v>0</v>
      </c>
      <c r="K42" s="35">
        <f t="shared" si="15"/>
        <v>0</v>
      </c>
      <c r="L42" s="37"/>
    </row>
    <row r="43" spans="1:12" s="39" customFormat="1" ht="12.75" x14ac:dyDescent="0.2">
      <c r="A43" s="62">
        <v>6</v>
      </c>
      <c r="B43" s="43" t="s">
        <v>33</v>
      </c>
      <c r="C43" s="33" t="s">
        <v>26</v>
      </c>
      <c r="D43" s="63">
        <v>130</v>
      </c>
      <c r="E43" s="34">
        <v>0</v>
      </c>
      <c r="F43" s="35">
        <f t="shared" si="12"/>
        <v>0</v>
      </c>
      <c r="G43" s="35">
        <v>0</v>
      </c>
      <c r="H43" s="35">
        <f t="shared" si="13"/>
        <v>0</v>
      </c>
      <c r="I43" s="34">
        <v>0</v>
      </c>
      <c r="J43" s="36">
        <f t="shared" si="14"/>
        <v>0</v>
      </c>
      <c r="K43" s="35">
        <f t="shared" si="15"/>
        <v>0</v>
      </c>
      <c r="L43" s="37"/>
    </row>
    <row r="44" spans="1:12" s="39" customFormat="1" ht="12.75" x14ac:dyDescent="0.2">
      <c r="A44" s="31">
        <v>7</v>
      </c>
      <c r="B44" s="43" t="s">
        <v>62</v>
      </c>
      <c r="C44" s="33" t="s">
        <v>26</v>
      </c>
      <c r="D44" s="63">
        <v>20</v>
      </c>
      <c r="E44" s="34">
        <v>0</v>
      </c>
      <c r="F44" s="35">
        <f t="shared" ref="F44" si="16">E44*D44</f>
        <v>0</v>
      </c>
      <c r="G44" s="35">
        <v>0</v>
      </c>
      <c r="H44" s="35">
        <f t="shared" ref="H44" si="17">G44*D44</f>
        <v>0</v>
      </c>
      <c r="I44" s="34">
        <v>0</v>
      </c>
      <c r="J44" s="36">
        <f t="shared" ref="J44" si="18">I44*D44</f>
        <v>0</v>
      </c>
      <c r="K44" s="35">
        <f t="shared" ref="K44" si="19">F44+H44+J44</f>
        <v>0</v>
      </c>
      <c r="L44" s="37"/>
    </row>
    <row r="45" spans="1:12" s="39" customFormat="1" ht="12.75" x14ac:dyDescent="0.2">
      <c r="A45" s="11"/>
      <c r="B45" s="61" t="s">
        <v>52</v>
      </c>
      <c r="C45" s="11"/>
      <c r="D45" s="14"/>
      <c r="E45" s="11"/>
      <c r="F45" s="11"/>
      <c r="G45" s="11"/>
      <c r="H45" s="11"/>
      <c r="I45" s="11"/>
      <c r="J45" s="59"/>
      <c r="K45" s="11"/>
      <c r="L45" s="37"/>
    </row>
    <row r="46" spans="1:12" s="39" customFormat="1" ht="36" x14ac:dyDescent="0.2">
      <c r="A46" s="31">
        <v>1</v>
      </c>
      <c r="B46" s="32" t="s">
        <v>63</v>
      </c>
      <c r="C46" s="33" t="s">
        <v>26</v>
      </c>
      <c r="D46" s="63">
        <v>323</v>
      </c>
      <c r="E46" s="34">
        <v>0</v>
      </c>
      <c r="F46" s="35">
        <f t="shared" ref="F46:F50" si="20">E46*D46</f>
        <v>0</v>
      </c>
      <c r="G46" s="35">
        <v>0</v>
      </c>
      <c r="H46" s="35">
        <f t="shared" ref="H46:H50" si="21">G46*D46</f>
        <v>0</v>
      </c>
      <c r="I46" s="34">
        <v>0</v>
      </c>
      <c r="J46" s="36">
        <f t="shared" ref="J46:J50" si="22">I46*D46</f>
        <v>0</v>
      </c>
      <c r="K46" s="35">
        <f t="shared" ref="K46:K50" si="23">F46+H46+J46</f>
        <v>0</v>
      </c>
      <c r="L46" s="37"/>
    </row>
    <row r="47" spans="1:12" s="39" customFormat="1" ht="36" x14ac:dyDescent="0.2">
      <c r="A47" s="31">
        <v>2</v>
      </c>
      <c r="B47" s="32" t="s">
        <v>54</v>
      </c>
      <c r="C47" s="33" t="s">
        <v>26</v>
      </c>
      <c r="D47" s="63">
        <v>118</v>
      </c>
      <c r="E47" s="34">
        <v>0</v>
      </c>
      <c r="F47" s="35">
        <f t="shared" si="20"/>
        <v>0</v>
      </c>
      <c r="G47" s="35">
        <v>0</v>
      </c>
      <c r="H47" s="35">
        <f t="shared" si="21"/>
        <v>0</v>
      </c>
      <c r="I47" s="34">
        <v>0</v>
      </c>
      <c r="J47" s="36">
        <f t="shared" si="22"/>
        <v>0</v>
      </c>
      <c r="K47" s="35">
        <f t="shared" si="23"/>
        <v>0</v>
      </c>
      <c r="L47" s="37"/>
    </row>
    <row r="48" spans="1:12" s="39" customFormat="1" ht="12.75" x14ac:dyDescent="0.2">
      <c r="A48" s="31">
        <v>3</v>
      </c>
      <c r="B48" s="32" t="s">
        <v>41</v>
      </c>
      <c r="C48" s="42" t="s">
        <v>27</v>
      </c>
      <c r="D48" s="63">
        <v>48</v>
      </c>
      <c r="E48" s="34">
        <v>0</v>
      </c>
      <c r="F48" s="35">
        <f t="shared" si="20"/>
        <v>0</v>
      </c>
      <c r="G48" s="35">
        <v>0</v>
      </c>
      <c r="H48" s="35">
        <f t="shared" si="21"/>
        <v>0</v>
      </c>
      <c r="I48" s="34">
        <v>0</v>
      </c>
      <c r="J48" s="36">
        <f t="shared" si="22"/>
        <v>0</v>
      </c>
      <c r="K48" s="35">
        <f t="shared" si="23"/>
        <v>0</v>
      </c>
      <c r="L48" s="37"/>
    </row>
    <row r="49" spans="1:12" s="39" customFormat="1" ht="35.25" x14ac:dyDescent="0.2">
      <c r="A49" s="31">
        <v>4</v>
      </c>
      <c r="B49" s="32" t="s">
        <v>48</v>
      </c>
      <c r="C49" s="33" t="s">
        <v>18</v>
      </c>
      <c r="D49" s="63">
        <v>4</v>
      </c>
      <c r="E49" s="34">
        <v>0</v>
      </c>
      <c r="F49" s="35">
        <f t="shared" si="20"/>
        <v>0</v>
      </c>
      <c r="G49" s="35">
        <v>0</v>
      </c>
      <c r="H49" s="35">
        <f t="shared" si="21"/>
        <v>0</v>
      </c>
      <c r="I49" s="34">
        <v>0</v>
      </c>
      <c r="J49" s="36">
        <f t="shared" si="22"/>
        <v>0</v>
      </c>
      <c r="K49" s="35">
        <f t="shared" si="23"/>
        <v>0</v>
      </c>
      <c r="L49" s="37"/>
    </row>
    <row r="50" spans="1:12" s="39" customFormat="1" ht="25.5" x14ac:dyDescent="0.2">
      <c r="A50" s="31">
        <v>5</v>
      </c>
      <c r="B50" s="43" t="s">
        <v>36</v>
      </c>
      <c r="C50" s="33" t="s">
        <v>27</v>
      </c>
      <c r="D50" s="63">
        <v>55</v>
      </c>
      <c r="E50" s="34">
        <v>0</v>
      </c>
      <c r="F50" s="35">
        <f t="shared" si="20"/>
        <v>0</v>
      </c>
      <c r="G50" s="35">
        <v>0</v>
      </c>
      <c r="H50" s="35">
        <f t="shared" si="21"/>
        <v>0</v>
      </c>
      <c r="I50" s="34">
        <v>0</v>
      </c>
      <c r="J50" s="36">
        <f t="shared" si="22"/>
        <v>0</v>
      </c>
      <c r="K50" s="35">
        <f t="shared" si="23"/>
        <v>0</v>
      </c>
      <c r="L50" s="37"/>
    </row>
    <row r="51" spans="1:12" s="39" customFormat="1" ht="12.75" x14ac:dyDescent="0.2">
      <c r="A51" s="45"/>
      <c r="B51" s="21" t="s">
        <v>20</v>
      </c>
      <c r="C51" s="46"/>
      <c r="D51" s="47"/>
      <c r="E51" s="48"/>
      <c r="F51" s="17">
        <f>SUM(F11:F50)</f>
        <v>0</v>
      </c>
      <c r="G51" s="49"/>
      <c r="H51" s="50">
        <f>SUM(H11:H50)</f>
        <v>0</v>
      </c>
      <c r="I51" s="49"/>
      <c r="J51" s="50">
        <f>SUM(J11:J50)</f>
        <v>0</v>
      </c>
      <c r="K51" s="17">
        <f>F51+H51+J51</f>
        <v>0</v>
      </c>
      <c r="L51" s="37"/>
    </row>
    <row r="52" spans="1:12" s="1" customFormat="1" ht="12.75" x14ac:dyDescent="0.25">
      <c r="A52" s="45"/>
      <c r="B52" s="22" t="s">
        <v>21</v>
      </c>
      <c r="C52" s="51">
        <v>0</v>
      </c>
      <c r="D52" s="47"/>
      <c r="E52" s="48"/>
      <c r="F52" s="35"/>
      <c r="G52" s="48"/>
      <c r="H52" s="17"/>
      <c r="I52" s="48"/>
      <c r="J52" s="36"/>
      <c r="K52" s="17">
        <f>K51*C52</f>
        <v>0</v>
      </c>
      <c r="L52" s="30"/>
    </row>
    <row r="53" spans="1:12" s="1" customFormat="1" ht="12.75" x14ac:dyDescent="0.25">
      <c r="A53" s="45"/>
      <c r="B53" s="22" t="s">
        <v>22</v>
      </c>
      <c r="C53" s="46"/>
      <c r="D53" s="47"/>
      <c r="E53" s="48"/>
      <c r="F53" s="35"/>
      <c r="G53" s="48"/>
      <c r="H53" s="17"/>
      <c r="I53" s="48"/>
      <c r="J53" s="36"/>
      <c r="K53" s="17">
        <f>K51+K52</f>
        <v>0</v>
      </c>
      <c r="L53" s="30"/>
    </row>
    <row r="54" spans="1:12" s="39" customFormat="1" ht="12.75" x14ac:dyDescent="0.2">
      <c r="A54" s="45"/>
      <c r="B54" s="22" t="s">
        <v>23</v>
      </c>
      <c r="C54" s="51">
        <v>0</v>
      </c>
      <c r="D54" s="47"/>
      <c r="E54" s="48"/>
      <c r="F54" s="35"/>
      <c r="G54" s="48"/>
      <c r="H54" s="17"/>
      <c r="I54" s="48"/>
      <c r="J54" s="36"/>
      <c r="K54" s="17">
        <f>K53*C54</f>
        <v>0</v>
      </c>
      <c r="L54" s="37"/>
    </row>
    <row r="55" spans="1:12" s="39" customFormat="1" ht="12.75" x14ac:dyDescent="0.2">
      <c r="A55" s="45"/>
      <c r="B55" s="21" t="s">
        <v>22</v>
      </c>
      <c r="C55" s="46"/>
      <c r="D55" s="47"/>
      <c r="E55" s="48"/>
      <c r="F55" s="35"/>
      <c r="G55" s="48"/>
      <c r="H55" s="17"/>
      <c r="I55" s="48"/>
      <c r="J55" s="36"/>
      <c r="K55" s="17">
        <f>K54+K53</f>
        <v>0</v>
      </c>
      <c r="L55" s="37"/>
    </row>
    <row r="56" spans="1:12" s="39" customFormat="1" ht="12.75" x14ac:dyDescent="0.2">
      <c r="A56" s="45"/>
      <c r="B56" s="21" t="s">
        <v>24</v>
      </c>
      <c r="C56" s="52">
        <v>0.18</v>
      </c>
      <c r="D56" s="53"/>
      <c r="E56" s="48"/>
      <c r="F56" s="35"/>
      <c r="G56" s="48"/>
      <c r="H56" s="17"/>
      <c r="I56" s="48"/>
      <c r="J56" s="36"/>
      <c r="K56" s="17">
        <f>K55*C56</f>
        <v>0</v>
      </c>
      <c r="L56" s="37"/>
    </row>
    <row r="57" spans="1:12" s="39" customFormat="1" ht="12.75" x14ac:dyDescent="0.2">
      <c r="A57" s="54"/>
      <c r="B57" s="23" t="s">
        <v>25</v>
      </c>
      <c r="C57" s="54"/>
      <c r="D57" s="55"/>
      <c r="E57" s="56"/>
      <c r="F57" s="57"/>
      <c r="G57" s="56"/>
      <c r="H57" s="18"/>
      <c r="I57" s="56"/>
      <c r="J57" s="58"/>
      <c r="K57" s="18">
        <f>K55+K56</f>
        <v>0</v>
      </c>
      <c r="L57" s="37"/>
    </row>
    <row r="58" spans="1:12" s="39" customFormat="1" ht="12.75" x14ac:dyDescent="0.25">
      <c r="A58" s="5"/>
      <c r="B58" s="24"/>
      <c r="C58" s="5"/>
      <c r="D58" s="15"/>
      <c r="E58" s="5"/>
      <c r="F58" s="5"/>
      <c r="G58" s="5"/>
      <c r="H58" s="5"/>
      <c r="I58" s="5"/>
      <c r="J58" s="5"/>
      <c r="K58" s="5"/>
      <c r="L58" s="37"/>
    </row>
    <row r="59" spans="1:12" ht="12.75" x14ac:dyDescent="0.25">
      <c r="A59" s="5"/>
      <c r="B59" s="24"/>
      <c r="C59" s="5"/>
      <c r="D59" s="15"/>
      <c r="E59" s="5"/>
      <c r="F59" s="5"/>
      <c r="G59" s="5"/>
      <c r="H59" s="5"/>
      <c r="I59" s="5"/>
      <c r="J59" s="5"/>
      <c r="K59" s="5"/>
    </row>
    <row r="60" spans="1:12" ht="12.75" x14ac:dyDescent="0.25">
      <c r="A60" s="5"/>
      <c r="B60" s="25"/>
      <c r="C60" s="5"/>
      <c r="D60" s="15"/>
      <c r="E60" s="6"/>
      <c r="F60" s="5"/>
      <c r="G60" s="5"/>
      <c r="H60" s="5"/>
      <c r="I60" s="5"/>
      <c r="J60" s="5"/>
      <c r="K60" s="5"/>
    </row>
  </sheetData>
  <mergeCells count="14">
    <mergeCell ref="A1:K1"/>
    <mergeCell ref="A4:K4"/>
    <mergeCell ref="B6:D6"/>
    <mergeCell ref="E6:J6"/>
    <mergeCell ref="K6:K8"/>
    <mergeCell ref="B7:B8"/>
    <mergeCell ref="C7:C8"/>
    <mergeCell ref="D7:D8"/>
    <mergeCell ref="E7:F7"/>
    <mergeCell ref="G7:H7"/>
    <mergeCell ref="I7:J7"/>
    <mergeCell ref="B3:F3"/>
    <mergeCell ref="F5:H5"/>
    <mergeCell ref="B2:K2"/>
  </mergeCells>
  <pageMargins left="0.16" right="0.11811023622047245" top="1.04" bottom="0.61" header="0.19685039370078741" footer="0.11811023622047245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სამშენებლო</vt:lpstr>
      <vt:lpstr>სამშენებლო!Print_Area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2021-03-24T11:23:58Z</dcterms:modified>
</cp:coreProperties>
</file>